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5\ACCESO A LA INFORMACIÓN\Enero 2025\"/>
    </mc:Choice>
  </mc:AlternateContent>
  <xr:revisionPtr revIDLastSave="0" documentId="13_ncr:1_{53E0A015-560F-46CD-82B6-8C459C4AD843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VIGENTES'!$A$9:$P$49</definedName>
    <definedName name="_xlnm.Print_Area" localSheetId="0">'PROYECTOS VIGENTES'!$A$1:$P$44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45" l="1"/>
  <c r="G31" i="45"/>
  <c r="I31" i="45"/>
  <c r="H31" i="45"/>
  <c r="O30" i="45" l="1"/>
  <c r="O29" i="45"/>
  <c r="O27" i="45" l="1"/>
  <c r="O28" i="45"/>
  <c r="O13" i="45" l="1"/>
  <c r="O26" i="45" l="1"/>
  <c r="O25" i="45"/>
  <c r="O24" i="45"/>
  <c r="O23" i="45" l="1"/>
  <c r="O22" i="45"/>
  <c r="O21" i="45"/>
  <c r="O20" i="45" l="1"/>
  <c r="B7" i="46"/>
  <c r="B5" i="46"/>
  <c r="D5" i="46" s="1"/>
  <c r="D8" i="46"/>
  <c r="C7" i="46"/>
  <c r="B8" i="46" l="1"/>
  <c r="H8" i="46"/>
  <c r="O19" i="45"/>
  <c r="B6" i="46" l="1"/>
  <c r="D6" i="46" s="1"/>
  <c r="D7" i="46"/>
  <c r="O18" i="45"/>
  <c r="J17" i="45" l="1"/>
  <c r="O15" i="45"/>
  <c r="O17" i="45"/>
  <c r="O16" i="45"/>
  <c r="J14" i="45" l="1"/>
  <c r="J31" i="45" s="1"/>
  <c r="O14" i="45"/>
  <c r="O11" i="45" l="1"/>
  <c r="O10" i="45"/>
  <c r="O12" i="45"/>
</calcChain>
</file>

<file path=xl/sharedStrings.xml><?xml version="1.0" encoding="utf-8"?>
<sst xmlns="http://schemas.openxmlformats.org/spreadsheetml/2006/main" count="131" uniqueCount="99">
  <si>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</si>
  <si>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</si>
  <si>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</si>
  <si>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</si>
  <si>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</si>
  <si>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</si>
  <si>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</si>
  <si>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</si>
  <si>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</si>
  <si>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</si>
  <si>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</si>
  <si>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</si>
  <si>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</si>
  <si>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</si>
  <si>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</si>
  <si>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</si>
  <si>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</si>
  <si>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Fortalecimiento de la producción de  leche, mediante la dotación de equipo de ordeño, almacenamiento y enfriamiento de leche fluida de la Asociación de Ganaderos de Quesada</t>
  </si>
  <si>
    <t>21-2021</t>
  </si>
  <si>
    <t xml:space="preserve">Jutiapa </t>
  </si>
  <si>
    <t>22-2021</t>
  </si>
  <si>
    <t>Cooperativa Integral de Ahorro y Crédito El Sendero R. L. Cantón Méndez, Concepción Huista.</t>
  </si>
  <si>
    <t>Implementación  de infraestructura productiva y equipo  para la producción de Café de la Cooperativa Integral de Ahorro y Crédito El Sendero R. L., Concepción Huista , Huehuetenango.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</si>
  <si>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</si>
  <si>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</si>
  <si>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</si>
  <si>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</si>
  <si>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</si>
  <si>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</si>
  <si>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>Suchitepéquez</t>
  </si>
  <si>
    <t>DESEMBOLSO</t>
  </si>
  <si>
    <t>Zacapa</t>
  </si>
  <si>
    <t>Chimaltenango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</si>
  <si>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</si>
  <si>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</si>
  <si>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</si>
  <si>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</si>
  <si>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</si>
  <si>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</si>
  <si>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</si>
  <si>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</si>
  <si>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</si>
  <si>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Asociación Agropecuaria de Desarrollo Integral Santa Cruz, la que podrá abreviarse “AGRODISAC”.</t>
  </si>
  <si>
    <t>Implementación de infraestructura productiva equipada para el beneficio de cacao de la Asociación AGRODISAC, Cahabón, Alta Verapaz.</t>
  </si>
  <si>
    <t>37-2022</t>
  </si>
  <si>
    <t>Asociación de Productores Agrícolas y Sus Derivados de Ixcán APADI</t>
  </si>
  <si>
    <t>Implementación de infraestructura productiva para el acopio de maíz de la Asociación APADI, Ixcán, Quiché.</t>
  </si>
  <si>
    <t>02-2023</t>
  </si>
  <si>
    <t>Quiché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</si>
  <si>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</si>
  <si>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</si>
  <si>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</si>
  <si>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</si>
  <si>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</si>
  <si>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</si>
  <si>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</si>
  <si>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Civil de Productores de Café Miguelenses -ACIPROCAMI-</t>
  </si>
  <si>
    <t>Implementación de infraestructura productiva y equipo para almacenamiento y transformación de café.</t>
  </si>
  <si>
    <t>09-2023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</si>
  <si>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</si>
  <si>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</si>
  <si>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</si>
  <si>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</si>
  <si>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</si>
  <si>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</si>
  <si>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</si>
  <si>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Cooperativa Integral de Comercialización “Flor del Café La Montañita”, Responsabilidad Limitada</t>
  </si>
  <si>
    <t>Fortalecimiento organizacional y diversificación productiva de la Cooperativa Integral de Comercialización "Flor del Café La Montañita" Responsabilidad Limitada</t>
  </si>
  <si>
    <t>12-2023</t>
  </si>
  <si>
    <t>El Progreso</t>
  </si>
  <si>
    <t>Totonicapán, Quiche, Jalapa y Chimaltenango</t>
  </si>
  <si>
    <t>Federación Comercializadora de Café Especial de Guatemala, FECCEG</t>
  </si>
  <si>
    <t>Implementación de infrastructura productiva y equipamiento de planta procesadora de bioinsumos para el cultivo de café de FECCEG, Quetzaltenango, Quetzaltenango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</si>
  <si>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</si>
  <si>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</si>
  <si>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</si>
  <si>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</si>
  <si>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</si>
  <si>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</si>
  <si>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</si>
  <si>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</si>
  <si>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</si>
  <si>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</si>
  <si>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Cooperativa Integral Agrícola “PATZICIENSE”, Responsabilidad Limitada, COAGRI, R.L.</t>
  </si>
  <si>
    <t>Fortalecimiento de la producción de hortalizas de la Cooperativa Integral Agrícola “PATZICIENSE”, Responsabilidad Limitada, COAGRI, R.L.</t>
  </si>
  <si>
    <t xml:space="preserve"> 15-2022</t>
  </si>
  <si>
    <t>Asociación  de Productores Orgánicos, la que podrá abreviarse ASODEPO</t>
  </si>
  <si>
    <t>Implementación de infrastructura y equipo para el procesamiento y almacenamiento de cardamomo de la Asociación ASODEPO, Cobán, Alta Verapaz</t>
  </si>
  <si>
    <t>26-2023</t>
  </si>
  <si>
    <t>Asociación Selva del Norte, ASOSELNOR</t>
  </si>
  <si>
    <t>Implementación de infraestructura equipada para la producción de cardamomo de la Asociación ASOSELNOR, Cobán, Alta Verapaz</t>
  </si>
  <si>
    <t>32-2023</t>
  </si>
  <si>
    <t>Cooperativa Integral de Comercialización "Unidos por el Cambio", R.L. "INTERCOM" R.L.</t>
  </si>
  <si>
    <t>Implementación de infraestructura productiva para acopio y fortalecimiento de la producción de papa de la Cooperativa INTERCOM R.L. Ixchiguán, San Marcos</t>
  </si>
  <si>
    <t>Cooperativa de Ahorro y Crédito Unión Florecer R.L.</t>
  </si>
  <si>
    <t>Implementación de infraestructura productiva para el acopio de café d la Cooperativa Unión Florecer R.L., San Juan  Atitán, Huehuetenango</t>
  </si>
  <si>
    <t>24-2023</t>
  </si>
  <si>
    <t>15-2024</t>
  </si>
  <si>
    <t xml:space="preserve">PROYECTOS FINANCIADOS VIGENTES AL 31 DE ENERO DE 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</si>
</sst>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  <font>
      <sz val="12"/>
      <color theme="1"/>
      <name val="Century Gothic"/>
      <family val="2"/>
    </font>
    <font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4" fontId="5" fillId="2" borderId="0" xfId="0" applyNumberFormat="1" applyFont="1" applyFill="1" applyAlignment="1">
      <alignment vertical="center"/>
    </xf>
    <xf numFmtId="14" fontId="5" fillId="2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NumberFormat="1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44" fontId="8" fillId="0" borderId="1" xfId="1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44" fontId="12" fillId="2" borderId="3" xfId="0" applyNumberFormat="1" applyFont="1" applyFill="1" applyBorder="1" applyAlignment="1">
      <alignment horizontal="center" vertical="center"/>
    </xf>
    <xf numFmtId="44" fontId="11" fillId="0" borderId="3" xfId="0" applyNumberFormat="1" applyFont="1" applyBorder="1" applyAlignment="1">
      <alignment horizontal="right" vertical="center"/>
    </xf>
    <xf numFmtId="14" fontId="12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3" xfId="3" xr:uid="{977ADFB7-EDFE-43F5-81E2-FBF5402C7AE5}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oel="http://schemas.microsoft.com/office/2019/extlst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sdtdh="http://schemas.microsoft.com/office/word/2020/wordml/sdtdatahash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9"/>
  <sheetViews>
    <sheetView tabSelected="1" view="pageBreakPreview" zoomScale="55" zoomScaleNormal="25" zoomScaleSheetLayoutView="55" workbookViewId="0">
      <pane ySplit="9" topLeftCell="A10" activePane="bottomLeft" state="frozen"/>
      <selection pane="bottomLeft" activeCell="P30" sqref="A1:P30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14"/>
      <c r="B1" s="14"/>
      <c r="C1" s="14"/>
      <c r="D1" s="15"/>
      <c r="E1" s="15"/>
      <c r="F1" s="16"/>
      <c r="G1" s="14"/>
      <c r="H1" s="16"/>
      <c r="I1" s="16"/>
      <c r="J1" s="16"/>
      <c r="K1" s="17"/>
      <c r="L1" s="17"/>
      <c r="M1" s="15"/>
      <c r="N1" s="15"/>
      <c r="O1" s="15"/>
      <c r="P1" s="15"/>
    </row>
    <row r="2" spans="1:16" ht="19.5" x14ac:dyDescent="0.2">
      <c r="A2" s="14"/>
      <c r="B2" s="14"/>
      <c r="C2" s="14"/>
      <c r="D2" s="15"/>
      <c r="E2" s="15"/>
      <c r="F2" s="16"/>
      <c r="G2" s="14"/>
      <c r="H2" s="16"/>
      <c r="I2" s="16"/>
      <c r="J2" s="16"/>
      <c r="K2" s="17"/>
      <c r="L2" s="17"/>
      <c r="M2" s="15"/>
      <c r="N2" s="15"/>
      <c r="O2" s="15"/>
      <c r="P2" s="15"/>
    </row>
    <row r="3" spans="1:16" ht="19.5" x14ac:dyDescent="0.2">
      <c r="A3" s="14"/>
      <c r="B3" s="14"/>
      <c r="C3" s="14"/>
      <c r="D3" s="15"/>
      <c r="E3" s="15"/>
      <c r="F3" s="16"/>
      <c r="G3" s="14"/>
      <c r="H3" s="16"/>
      <c r="I3" s="16"/>
      <c r="J3" s="16"/>
      <c r="K3" s="17"/>
      <c r="L3" s="17"/>
      <c r="M3" s="15"/>
      <c r="N3" s="15"/>
      <c r="O3" s="15"/>
      <c r="P3" s="15"/>
    </row>
    <row r="4" spans="1:16" ht="19.5" x14ac:dyDescent="0.2">
      <c r="A4" s="14"/>
      <c r="B4" s="14"/>
      <c r="C4" s="14"/>
      <c r="D4" s="15"/>
      <c r="E4" s="15"/>
      <c r="F4" s="16"/>
      <c r="G4" s="14"/>
      <c r="H4" s="16"/>
      <c r="I4" s="16"/>
      <c r="J4" s="16"/>
      <c r="K4" s="17"/>
      <c r="L4" s="17"/>
      <c r="M4" s="15"/>
      <c r="N4" s="15"/>
      <c r="O4" s="15"/>
      <c r="P4" s="15"/>
    </row>
    <row r="5" spans="1:16" ht="19.5" x14ac:dyDescent="0.2">
      <c r="A5" s="14"/>
      <c r="B5" s="14"/>
      <c r="C5" s="14"/>
      <c r="D5" s="15"/>
      <c r="E5" s="15"/>
      <c r="F5" s="16"/>
      <c r="G5" s="14"/>
      <c r="H5" s="16"/>
      <c r="I5" s="16"/>
      <c r="J5" s="16"/>
      <c r="K5" s="17"/>
      <c r="L5" s="17"/>
      <c r="M5" s="15"/>
      <c r="N5" s="15"/>
      <c r="O5" s="15"/>
      <c r="P5" s="15"/>
    </row>
    <row r="6" spans="1:16" ht="19.5" x14ac:dyDescent="0.2">
      <c r="A6" s="14"/>
      <c r="B6" s="14"/>
      <c r="C6" s="14"/>
      <c r="D6" s="15"/>
      <c r="E6" s="15"/>
      <c r="F6" s="16"/>
      <c r="G6" s="14"/>
      <c r="H6" s="16"/>
      <c r="I6" s="16"/>
      <c r="J6" s="16"/>
      <c r="K6" s="17"/>
      <c r="L6" s="17"/>
      <c r="M6" s="15"/>
      <c r="N6" s="15"/>
      <c r="O6" s="15"/>
      <c r="P6" s="15"/>
    </row>
    <row r="7" spans="1:16" ht="27.75" x14ac:dyDescent="0.2">
      <c r="A7" s="47" t="s">
        <v>98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9.5" x14ac:dyDescent="0.2">
      <c r="A8" s="18"/>
      <c r="B8" s="18"/>
      <c r="C8" s="18"/>
      <c r="D8" s="18"/>
      <c r="E8" s="18"/>
      <c r="F8" s="19"/>
      <c r="G8" s="18"/>
      <c r="H8" s="19"/>
      <c r="I8" s="19"/>
      <c r="J8" s="19"/>
      <c r="K8" s="20"/>
      <c r="L8" s="21"/>
      <c r="M8" s="18"/>
      <c r="N8" s="18"/>
      <c r="O8" s="18"/>
      <c r="P8" s="18"/>
    </row>
    <row r="9" spans="1:16" ht="75.75" customHeight="1" x14ac:dyDescent="0.2">
      <c r="A9" s="39" t="s">
        <v>75</v>
      </c>
      <c r="B9" s="40" t="s">
        <v>2</v>
      </c>
      <c r="C9" s="39" t="s">
        <v>13</v>
      </c>
      <c r="D9" s="39" t="s">
        <v>6</v>
      </c>
      <c r="E9" s="39" t="s">
        <v>3</v>
      </c>
      <c r="F9" s="41" t="s">
        <v>5</v>
      </c>
      <c r="G9" s="39" t="s">
        <v>4</v>
      </c>
      <c r="H9" s="41" t="s">
        <v>1</v>
      </c>
      <c r="I9" s="41" t="s">
        <v>30</v>
      </c>
      <c r="J9" s="41" t="s">
        <v>0</v>
      </c>
      <c r="K9" s="42" t="s">
        <v>9</v>
      </c>
      <c r="L9" s="42" t="s">
        <v>8</v>
      </c>
      <c r="M9" s="39" t="s">
        <v>10</v>
      </c>
      <c r="N9" s="39" t="s">
        <v>11</v>
      </c>
      <c r="O9" s="39" t="s">
        <v>14</v>
      </c>
      <c r="P9" s="39" t="s">
        <v>12</v>
      </c>
    </row>
    <row r="10" spans="1:16" ht="92.25" customHeight="1" x14ac:dyDescent="0.2">
      <c r="A10" s="26">
        <v>1</v>
      </c>
      <c r="B10" s="26" t="s">
        <v>16</v>
      </c>
      <c r="C10" s="26" t="s">
        <v>17</v>
      </c>
      <c r="D10" s="26" t="s">
        <v>7</v>
      </c>
      <c r="E10" s="27" t="s">
        <v>18</v>
      </c>
      <c r="F10" s="28">
        <v>1419500</v>
      </c>
      <c r="G10" s="28">
        <v>320000</v>
      </c>
      <c r="H10" s="28">
        <v>1099500</v>
      </c>
      <c r="I10" s="28">
        <v>1419500</v>
      </c>
      <c r="J10" s="28">
        <v>0</v>
      </c>
      <c r="K10" s="29">
        <v>44498</v>
      </c>
      <c r="L10" s="29">
        <v>46081</v>
      </c>
      <c r="M10" s="27">
        <v>23</v>
      </c>
      <c r="N10" s="27">
        <v>4</v>
      </c>
      <c r="O10" s="27">
        <f>M10+N10</f>
        <v>27</v>
      </c>
      <c r="P10" s="27" t="s">
        <v>19</v>
      </c>
    </row>
    <row r="11" spans="1:16" ht="49.5" x14ac:dyDescent="0.2">
      <c r="A11" s="26">
        <v>2</v>
      </c>
      <c r="B11" s="26" t="s">
        <v>21</v>
      </c>
      <c r="C11" s="26" t="s">
        <v>22</v>
      </c>
      <c r="D11" s="26" t="s">
        <v>7</v>
      </c>
      <c r="E11" s="27" t="s">
        <v>20</v>
      </c>
      <c r="F11" s="28">
        <v>1581712</v>
      </c>
      <c r="G11" s="28">
        <v>297920</v>
      </c>
      <c r="H11" s="28">
        <v>1283792</v>
      </c>
      <c r="I11" s="28">
        <v>1581712</v>
      </c>
      <c r="J11" s="28">
        <v>0</v>
      </c>
      <c r="K11" s="29">
        <v>44530</v>
      </c>
      <c r="L11" s="29">
        <v>45990</v>
      </c>
      <c r="M11" s="27">
        <v>147</v>
      </c>
      <c r="N11" s="27">
        <v>94</v>
      </c>
      <c r="O11" s="27">
        <f>SUM(M11:N11)</f>
        <v>241</v>
      </c>
      <c r="P11" s="27" t="s">
        <v>23</v>
      </c>
    </row>
    <row r="12" spans="1:16" ht="33" x14ac:dyDescent="0.2">
      <c r="A12" s="26">
        <v>3</v>
      </c>
      <c r="B12" s="26" t="s">
        <v>25</v>
      </c>
      <c r="C12" s="26" t="s">
        <v>26</v>
      </c>
      <c r="D12" s="26" t="s">
        <v>7</v>
      </c>
      <c r="E12" s="27" t="s">
        <v>28</v>
      </c>
      <c r="F12" s="28">
        <v>2336152</v>
      </c>
      <c r="G12" s="28">
        <v>332500</v>
      </c>
      <c r="H12" s="28">
        <v>2003652</v>
      </c>
      <c r="I12" s="28">
        <v>2336152</v>
      </c>
      <c r="J12" s="28">
        <v>0</v>
      </c>
      <c r="K12" s="29">
        <v>44546</v>
      </c>
      <c r="L12" s="29">
        <v>46371</v>
      </c>
      <c r="M12" s="27">
        <v>151</v>
      </c>
      <c r="N12" s="27">
        <v>109</v>
      </c>
      <c r="O12" s="27">
        <f>M12+N12</f>
        <v>260</v>
      </c>
      <c r="P12" s="27" t="s">
        <v>29</v>
      </c>
    </row>
    <row r="13" spans="1:16" ht="33" x14ac:dyDescent="0.2">
      <c r="A13" s="26">
        <v>4</v>
      </c>
      <c r="B13" s="26" t="s">
        <v>83</v>
      </c>
      <c r="C13" s="26" t="s">
        <v>84</v>
      </c>
      <c r="D13" s="26" t="s">
        <v>7</v>
      </c>
      <c r="E13" s="30" t="s">
        <v>85</v>
      </c>
      <c r="F13" s="31">
        <v>2156855</v>
      </c>
      <c r="G13" s="32">
        <v>0</v>
      </c>
      <c r="H13" s="31">
        <v>2156855</v>
      </c>
      <c r="I13" s="31">
        <v>2156855</v>
      </c>
      <c r="J13" s="32">
        <v>0</v>
      </c>
      <c r="K13" s="29">
        <v>44767</v>
      </c>
      <c r="L13" s="29">
        <v>45862</v>
      </c>
      <c r="M13" s="27">
        <v>67</v>
      </c>
      <c r="N13" s="27">
        <v>8</v>
      </c>
      <c r="O13" s="27">
        <f t="shared" ref="O13:O27" si="0">SUM(M13:N13)</f>
        <v>75</v>
      </c>
      <c r="P13" s="27" t="s">
        <v>32</v>
      </c>
    </row>
    <row r="14" spans="1:16" ht="33" x14ac:dyDescent="0.2">
      <c r="A14" s="26">
        <v>5</v>
      </c>
      <c r="B14" s="26" t="s">
        <v>33</v>
      </c>
      <c r="C14" s="26" t="s">
        <v>34</v>
      </c>
      <c r="D14" s="26" t="s">
        <v>7</v>
      </c>
      <c r="E14" s="30" t="s">
        <v>35</v>
      </c>
      <c r="F14" s="31">
        <v>14247874</v>
      </c>
      <c r="G14" s="31">
        <v>0</v>
      </c>
      <c r="H14" s="31">
        <v>14247874</v>
      </c>
      <c r="I14" s="31">
        <v>10103678</v>
      </c>
      <c r="J14" s="31">
        <f>H14-I14</f>
        <v>4144196</v>
      </c>
      <c r="K14" s="29">
        <v>44853</v>
      </c>
      <c r="L14" s="29">
        <v>47045</v>
      </c>
      <c r="M14" s="27">
        <v>12</v>
      </c>
      <c r="N14" s="27">
        <v>8</v>
      </c>
      <c r="O14" s="27">
        <f t="shared" si="0"/>
        <v>20</v>
      </c>
      <c r="P14" s="27" t="s">
        <v>24</v>
      </c>
    </row>
    <row r="15" spans="1:16" ht="33" x14ac:dyDescent="0.2">
      <c r="A15" s="26">
        <v>6</v>
      </c>
      <c r="B15" s="26" t="s">
        <v>42</v>
      </c>
      <c r="C15" s="33" t="s">
        <v>43</v>
      </c>
      <c r="D15" s="33" t="s">
        <v>7</v>
      </c>
      <c r="E15" s="34" t="s">
        <v>44</v>
      </c>
      <c r="F15" s="35">
        <v>3463446.36</v>
      </c>
      <c r="G15" s="35">
        <v>0</v>
      </c>
      <c r="H15" s="35">
        <v>3463446.36</v>
      </c>
      <c r="I15" s="35">
        <v>3463446.36</v>
      </c>
      <c r="J15" s="31">
        <v>0</v>
      </c>
      <c r="K15" s="36">
        <v>44923</v>
      </c>
      <c r="L15" s="46">
        <v>45896</v>
      </c>
      <c r="M15" s="37">
        <v>46</v>
      </c>
      <c r="N15" s="37">
        <v>22</v>
      </c>
      <c r="O15" s="37">
        <f t="shared" si="0"/>
        <v>68</v>
      </c>
      <c r="P15" s="37" t="s">
        <v>27</v>
      </c>
    </row>
    <row r="16" spans="1:16" ht="33" x14ac:dyDescent="0.2">
      <c r="A16" s="26">
        <v>7</v>
      </c>
      <c r="B16" s="26" t="s">
        <v>36</v>
      </c>
      <c r="C16" s="33" t="s">
        <v>37</v>
      </c>
      <c r="D16" s="33" t="s">
        <v>7</v>
      </c>
      <c r="E16" s="34" t="s">
        <v>38</v>
      </c>
      <c r="F16" s="35">
        <v>1961600.85</v>
      </c>
      <c r="G16" s="35">
        <v>0</v>
      </c>
      <c r="H16" s="35">
        <v>1961600.85</v>
      </c>
      <c r="I16" s="35">
        <v>1961600.85</v>
      </c>
      <c r="J16" s="35">
        <v>0</v>
      </c>
      <c r="K16" s="36">
        <v>44923</v>
      </c>
      <c r="L16" s="46">
        <v>46140</v>
      </c>
      <c r="M16" s="37">
        <v>110</v>
      </c>
      <c r="N16" s="37">
        <v>16</v>
      </c>
      <c r="O16" s="37">
        <f t="shared" si="0"/>
        <v>126</v>
      </c>
      <c r="P16" s="37" t="s">
        <v>27</v>
      </c>
    </row>
    <row r="17" spans="1:16" ht="49.5" x14ac:dyDescent="0.2">
      <c r="A17" s="26">
        <v>8</v>
      </c>
      <c r="B17" s="26" t="s">
        <v>39</v>
      </c>
      <c r="C17" s="33" t="s">
        <v>40</v>
      </c>
      <c r="D17" s="33" t="s">
        <v>7</v>
      </c>
      <c r="E17" s="34" t="s">
        <v>41</v>
      </c>
      <c r="F17" s="35">
        <v>6873508.8899999997</v>
      </c>
      <c r="G17" s="35">
        <v>0</v>
      </c>
      <c r="H17" s="35">
        <v>6873508.8899999997</v>
      </c>
      <c r="I17" s="35">
        <v>6873508.8899999997</v>
      </c>
      <c r="J17" s="35">
        <f>H17-I17</f>
        <v>0</v>
      </c>
      <c r="K17" s="36">
        <v>44923</v>
      </c>
      <c r="L17" s="36">
        <v>46018</v>
      </c>
      <c r="M17" s="37">
        <v>247</v>
      </c>
      <c r="N17" s="37">
        <v>227</v>
      </c>
      <c r="O17" s="37">
        <f t="shared" si="0"/>
        <v>474</v>
      </c>
      <c r="P17" s="33" t="s">
        <v>70</v>
      </c>
    </row>
    <row r="18" spans="1:16" ht="33" x14ac:dyDescent="0.2">
      <c r="A18" s="26">
        <v>9</v>
      </c>
      <c r="B18" s="26" t="s">
        <v>45</v>
      </c>
      <c r="C18" s="33" t="s">
        <v>46</v>
      </c>
      <c r="D18" s="34" t="s">
        <v>7</v>
      </c>
      <c r="E18" s="38" t="s">
        <v>47</v>
      </c>
      <c r="F18" s="35">
        <v>2087361.56</v>
      </c>
      <c r="G18" s="35">
        <v>0</v>
      </c>
      <c r="H18" s="35">
        <v>2087361.56</v>
      </c>
      <c r="I18" s="35">
        <v>2087361.56</v>
      </c>
      <c r="J18" s="35">
        <v>0</v>
      </c>
      <c r="K18" s="36">
        <v>44981</v>
      </c>
      <c r="L18" s="36">
        <v>45711</v>
      </c>
      <c r="M18" s="37">
        <v>33</v>
      </c>
      <c r="N18" s="37">
        <v>18</v>
      </c>
      <c r="O18" s="37">
        <f t="shared" si="0"/>
        <v>51</v>
      </c>
      <c r="P18" s="37" t="s">
        <v>48</v>
      </c>
    </row>
    <row r="19" spans="1:16" ht="33" x14ac:dyDescent="0.2">
      <c r="A19" s="26">
        <v>10</v>
      </c>
      <c r="B19" s="26" t="s">
        <v>49</v>
      </c>
      <c r="C19" s="33" t="s">
        <v>50</v>
      </c>
      <c r="D19" s="34" t="s">
        <v>7</v>
      </c>
      <c r="E19" s="38" t="s">
        <v>51</v>
      </c>
      <c r="F19" s="35">
        <v>4422236.38</v>
      </c>
      <c r="G19" s="35">
        <v>0</v>
      </c>
      <c r="H19" s="35">
        <v>4422236.38</v>
      </c>
      <c r="I19" s="35">
        <v>4422236.38</v>
      </c>
      <c r="J19" s="31">
        <v>0</v>
      </c>
      <c r="K19" s="36">
        <v>45008</v>
      </c>
      <c r="L19" s="36">
        <v>46468</v>
      </c>
      <c r="M19" s="37">
        <v>49</v>
      </c>
      <c r="N19" s="37">
        <v>5</v>
      </c>
      <c r="O19" s="37">
        <f t="shared" si="0"/>
        <v>54</v>
      </c>
      <c r="P19" s="37" t="s">
        <v>27</v>
      </c>
    </row>
    <row r="20" spans="1:16" ht="33" x14ac:dyDescent="0.2">
      <c r="A20" s="26">
        <v>11</v>
      </c>
      <c r="B20" s="26" t="s">
        <v>56</v>
      </c>
      <c r="C20" s="33" t="s">
        <v>57</v>
      </c>
      <c r="D20" s="34" t="s">
        <v>7</v>
      </c>
      <c r="E20" s="38" t="s">
        <v>58</v>
      </c>
      <c r="F20" s="35">
        <v>1985430</v>
      </c>
      <c r="G20" s="35">
        <v>0</v>
      </c>
      <c r="H20" s="35">
        <v>1985430</v>
      </c>
      <c r="I20" s="35">
        <v>1985430</v>
      </c>
      <c r="J20" s="31">
        <v>0</v>
      </c>
      <c r="K20" s="36">
        <v>45121</v>
      </c>
      <c r="L20" s="36">
        <v>45851</v>
      </c>
      <c r="M20" s="37">
        <v>92</v>
      </c>
      <c r="N20" s="37">
        <v>16</v>
      </c>
      <c r="O20" s="37">
        <f t="shared" si="0"/>
        <v>108</v>
      </c>
      <c r="P20" s="37" t="s">
        <v>15</v>
      </c>
    </row>
    <row r="21" spans="1:16" ht="33" x14ac:dyDescent="0.2">
      <c r="A21" s="26">
        <v>12</v>
      </c>
      <c r="B21" s="26" t="s">
        <v>59</v>
      </c>
      <c r="C21" s="33" t="s">
        <v>60</v>
      </c>
      <c r="D21" s="34" t="s">
        <v>7</v>
      </c>
      <c r="E21" s="38" t="s">
        <v>61</v>
      </c>
      <c r="F21" s="35">
        <v>2099945.2000000002</v>
      </c>
      <c r="G21" s="35">
        <v>0</v>
      </c>
      <c r="H21" s="35">
        <v>2099945.2000000002</v>
      </c>
      <c r="I21" s="35">
        <v>2099945.2000000002</v>
      </c>
      <c r="J21" s="31">
        <v>0</v>
      </c>
      <c r="K21" s="36">
        <v>45138</v>
      </c>
      <c r="L21" s="36">
        <v>45868</v>
      </c>
      <c r="M21" s="37">
        <v>45</v>
      </c>
      <c r="N21" s="37">
        <v>29</v>
      </c>
      <c r="O21" s="37">
        <f t="shared" si="0"/>
        <v>74</v>
      </c>
      <c r="P21" s="37" t="s">
        <v>62</v>
      </c>
    </row>
    <row r="22" spans="1:16" ht="36" customHeight="1" x14ac:dyDescent="0.2">
      <c r="A22" s="26">
        <v>13</v>
      </c>
      <c r="B22" s="26" t="s">
        <v>63</v>
      </c>
      <c r="C22" s="33" t="s">
        <v>64</v>
      </c>
      <c r="D22" s="34" t="s">
        <v>7</v>
      </c>
      <c r="E22" s="38" t="s">
        <v>65</v>
      </c>
      <c r="F22" s="35">
        <v>3699050</v>
      </c>
      <c r="G22" s="35">
        <v>0</v>
      </c>
      <c r="H22" s="35">
        <v>3699050</v>
      </c>
      <c r="I22" s="35">
        <v>3699050</v>
      </c>
      <c r="J22" s="31">
        <v>0</v>
      </c>
      <c r="K22" s="36">
        <v>45161</v>
      </c>
      <c r="L22" s="36">
        <v>46256</v>
      </c>
      <c r="M22" s="37">
        <v>24</v>
      </c>
      <c r="N22" s="37">
        <v>1</v>
      </c>
      <c r="O22" s="37">
        <f t="shared" si="0"/>
        <v>25</v>
      </c>
      <c r="P22" s="37" t="s">
        <v>31</v>
      </c>
    </row>
    <row r="23" spans="1:16" ht="49.5" x14ac:dyDescent="0.2">
      <c r="A23" s="26">
        <v>14</v>
      </c>
      <c r="B23" s="26" t="s">
        <v>66</v>
      </c>
      <c r="C23" s="33" t="s">
        <v>67</v>
      </c>
      <c r="D23" s="34" t="s">
        <v>7</v>
      </c>
      <c r="E23" s="38" t="s">
        <v>68</v>
      </c>
      <c r="F23" s="35">
        <v>4174076</v>
      </c>
      <c r="G23" s="35">
        <v>0</v>
      </c>
      <c r="H23" s="35">
        <v>4174076</v>
      </c>
      <c r="I23" s="35">
        <v>4174076</v>
      </c>
      <c r="J23" s="31">
        <v>0</v>
      </c>
      <c r="K23" s="36">
        <v>45169</v>
      </c>
      <c r="L23" s="36">
        <v>45899</v>
      </c>
      <c r="M23" s="37">
        <v>20</v>
      </c>
      <c r="N23" s="37">
        <v>7</v>
      </c>
      <c r="O23" s="37">
        <f t="shared" si="0"/>
        <v>27</v>
      </c>
      <c r="P23" s="37" t="s">
        <v>69</v>
      </c>
    </row>
    <row r="24" spans="1:16" ht="49.5" x14ac:dyDescent="0.2">
      <c r="A24" s="26">
        <v>15</v>
      </c>
      <c r="B24" s="26" t="s">
        <v>71</v>
      </c>
      <c r="C24" s="33" t="s">
        <v>72</v>
      </c>
      <c r="D24" s="34" t="s">
        <v>7</v>
      </c>
      <c r="E24" s="38" t="s">
        <v>74</v>
      </c>
      <c r="F24" s="35">
        <v>5389153</v>
      </c>
      <c r="G24" s="35">
        <v>0</v>
      </c>
      <c r="H24" s="35">
        <v>5389153</v>
      </c>
      <c r="I24" s="35">
        <v>5389153</v>
      </c>
      <c r="J24" s="31">
        <v>0</v>
      </c>
      <c r="K24" s="36">
        <v>45461</v>
      </c>
      <c r="L24" s="36">
        <v>46190</v>
      </c>
      <c r="M24" s="37">
        <v>67</v>
      </c>
      <c r="N24" s="37">
        <v>183</v>
      </c>
      <c r="O24" s="37">
        <f t="shared" si="0"/>
        <v>250</v>
      </c>
      <c r="P24" s="37" t="s">
        <v>73</v>
      </c>
    </row>
    <row r="25" spans="1:16" ht="33" x14ac:dyDescent="0.2">
      <c r="A25" s="26">
        <v>16</v>
      </c>
      <c r="B25" s="26" t="s">
        <v>76</v>
      </c>
      <c r="C25" s="33" t="s">
        <v>77</v>
      </c>
      <c r="D25" s="33" t="s">
        <v>7</v>
      </c>
      <c r="E25" s="38" t="s">
        <v>78</v>
      </c>
      <c r="F25" s="38">
        <v>4432797</v>
      </c>
      <c r="G25" s="38">
        <v>0</v>
      </c>
      <c r="H25" s="38">
        <v>4432797</v>
      </c>
      <c r="I25" s="38">
        <v>4432797</v>
      </c>
      <c r="J25" s="38">
        <v>0</v>
      </c>
      <c r="K25" s="36">
        <v>45497</v>
      </c>
      <c r="L25" s="36">
        <v>46226</v>
      </c>
      <c r="M25" s="37">
        <v>14</v>
      </c>
      <c r="N25" s="37">
        <v>17</v>
      </c>
      <c r="O25" s="37">
        <f t="shared" si="0"/>
        <v>31</v>
      </c>
      <c r="P25" s="37" t="s">
        <v>73</v>
      </c>
    </row>
    <row r="26" spans="1:16" ht="33" x14ac:dyDescent="0.2">
      <c r="A26" s="26">
        <v>17</v>
      </c>
      <c r="B26" s="26" t="s">
        <v>79</v>
      </c>
      <c r="C26" s="33" t="s">
        <v>80</v>
      </c>
      <c r="D26" s="33" t="s">
        <v>7</v>
      </c>
      <c r="E26" s="38" t="s">
        <v>81</v>
      </c>
      <c r="F26" s="38">
        <v>5747700</v>
      </c>
      <c r="G26" s="38">
        <v>0</v>
      </c>
      <c r="H26" s="38">
        <v>5747700</v>
      </c>
      <c r="I26" s="38">
        <v>5747700</v>
      </c>
      <c r="J26" s="38">
        <v>0</v>
      </c>
      <c r="K26" s="36">
        <v>45495</v>
      </c>
      <c r="L26" s="36">
        <v>46224</v>
      </c>
      <c r="M26" s="37">
        <v>38</v>
      </c>
      <c r="N26" s="37">
        <v>2</v>
      </c>
      <c r="O26" s="37">
        <f t="shared" si="0"/>
        <v>40</v>
      </c>
      <c r="P26" s="37" t="s">
        <v>82</v>
      </c>
    </row>
    <row r="27" spans="1:16" ht="49.5" x14ac:dyDescent="0.2">
      <c r="A27" s="26">
        <v>18</v>
      </c>
      <c r="B27" s="26" t="s">
        <v>86</v>
      </c>
      <c r="C27" s="33" t="s">
        <v>87</v>
      </c>
      <c r="D27" s="33" t="s">
        <v>7</v>
      </c>
      <c r="E27" s="38" t="s">
        <v>88</v>
      </c>
      <c r="F27" s="38">
        <v>2783529</v>
      </c>
      <c r="G27" s="38">
        <v>0</v>
      </c>
      <c r="H27" s="38">
        <v>2783529</v>
      </c>
      <c r="I27" s="38">
        <v>2783529</v>
      </c>
      <c r="J27" s="38">
        <v>0</v>
      </c>
      <c r="K27" s="36">
        <v>45562</v>
      </c>
      <c r="L27" s="36">
        <v>46288</v>
      </c>
      <c r="M27" s="37">
        <v>54</v>
      </c>
      <c r="N27" s="37">
        <v>21</v>
      </c>
      <c r="O27" s="37">
        <f t="shared" si="0"/>
        <v>75</v>
      </c>
      <c r="P27" s="37" t="s">
        <v>27</v>
      </c>
    </row>
    <row r="28" spans="1:16" ht="33" x14ac:dyDescent="0.2">
      <c r="A28" s="26">
        <v>19</v>
      </c>
      <c r="B28" s="26" t="s">
        <v>89</v>
      </c>
      <c r="C28" s="33" t="s">
        <v>90</v>
      </c>
      <c r="D28" s="33" t="s">
        <v>7</v>
      </c>
      <c r="E28" s="38" t="s">
        <v>91</v>
      </c>
      <c r="F28" s="38">
        <v>2429741.5</v>
      </c>
      <c r="G28" s="38">
        <v>0</v>
      </c>
      <c r="H28" s="38">
        <v>2429741.5</v>
      </c>
      <c r="I28" s="38">
        <v>2429741.5</v>
      </c>
      <c r="J28" s="38">
        <v>0</v>
      </c>
      <c r="K28" s="36">
        <v>45616</v>
      </c>
      <c r="L28" s="36">
        <v>46345</v>
      </c>
      <c r="M28" s="37">
        <v>21</v>
      </c>
      <c r="N28" s="37">
        <v>10</v>
      </c>
      <c r="O28" s="37">
        <f t="shared" ref="O28:O30" si="1">SUM(M28:N28)</f>
        <v>31</v>
      </c>
      <c r="P28" s="37" t="s">
        <v>27</v>
      </c>
    </row>
    <row r="29" spans="1:16" ht="49.5" x14ac:dyDescent="0.2">
      <c r="A29" s="26">
        <v>20</v>
      </c>
      <c r="B29" s="26" t="s">
        <v>92</v>
      </c>
      <c r="C29" s="33" t="s">
        <v>93</v>
      </c>
      <c r="D29" s="43" t="s">
        <v>7</v>
      </c>
      <c r="E29" s="44" t="s">
        <v>96</v>
      </c>
      <c r="F29" s="44">
        <v>2775109</v>
      </c>
      <c r="G29" s="38">
        <v>0</v>
      </c>
      <c r="H29" s="44">
        <v>2775109</v>
      </c>
      <c r="I29" s="44">
        <v>2775109</v>
      </c>
      <c r="J29" s="38">
        <v>0</v>
      </c>
      <c r="K29" s="36">
        <v>45646</v>
      </c>
      <c r="L29" s="36">
        <v>46375</v>
      </c>
      <c r="M29" s="37">
        <v>30</v>
      </c>
      <c r="N29" s="37">
        <v>45</v>
      </c>
      <c r="O29" s="37">
        <f t="shared" si="1"/>
        <v>75</v>
      </c>
      <c r="P29" s="37" t="s">
        <v>15</v>
      </c>
    </row>
    <row r="30" spans="1:16" ht="33" x14ac:dyDescent="0.2">
      <c r="A30" s="26">
        <v>21</v>
      </c>
      <c r="B30" s="26" t="s">
        <v>94</v>
      </c>
      <c r="C30" s="33" t="s">
        <v>95</v>
      </c>
      <c r="D30" s="43" t="s">
        <v>7</v>
      </c>
      <c r="E30" s="44" t="s">
        <v>97</v>
      </c>
      <c r="F30" s="45">
        <v>2590031</v>
      </c>
      <c r="G30" s="38">
        <v>0</v>
      </c>
      <c r="H30" s="45">
        <v>2590031</v>
      </c>
      <c r="I30" s="45">
        <v>2590031</v>
      </c>
      <c r="J30" s="38">
        <v>0</v>
      </c>
      <c r="K30" s="36">
        <v>45649</v>
      </c>
      <c r="L30" s="36">
        <v>46378</v>
      </c>
      <c r="M30" s="37">
        <v>29</v>
      </c>
      <c r="N30" s="37">
        <v>9</v>
      </c>
      <c r="O30" s="37">
        <f t="shared" si="1"/>
        <v>38</v>
      </c>
      <c r="P30" s="37" t="s">
        <v>23</v>
      </c>
    </row>
    <row r="31" spans="1:16" ht="72.75" customHeight="1" x14ac:dyDescent="0.2">
      <c r="A31" s="26">
        <v>22</v>
      </c>
      <c r="B31" s="22"/>
      <c r="C31" s="22"/>
      <c r="D31" s="23"/>
      <c r="E31" s="23"/>
      <c r="F31" s="24">
        <f>SUM(F10:F30)</f>
        <v>78656808.74000001</v>
      </c>
      <c r="G31" s="24">
        <f>SUM(G10:G30)</f>
        <v>950420</v>
      </c>
      <c r="H31" s="24">
        <f>SUM(H10:H30)</f>
        <v>77706388.74000001</v>
      </c>
      <c r="I31" s="24">
        <f>SUM(I10:I30)</f>
        <v>74512612.74000001</v>
      </c>
      <c r="J31" s="24">
        <f>SUM(J10:J30)</f>
        <v>4144196</v>
      </c>
      <c r="K31" s="25"/>
      <c r="L31" s="25"/>
      <c r="M31" s="23"/>
      <c r="N31" s="23"/>
      <c r="O31" s="23"/>
      <c r="P31" s="23"/>
    </row>
    <row r="32" spans="1:16" ht="35.25" customHeight="1" x14ac:dyDescent="0.2">
      <c r="A32" s="26">
        <v>23</v>
      </c>
    </row>
    <row r="33" spans="1:1" x14ac:dyDescent="0.2">
      <c r="A33" s="26">
        <v>24</v>
      </c>
    </row>
    <row r="34" spans="1:1" x14ac:dyDescent="0.2">
      <c r="A34" s="26">
        <v>25</v>
      </c>
    </row>
    <row r="35" spans="1:1" x14ac:dyDescent="0.2">
      <c r="A35" s="26">
        <v>26</v>
      </c>
    </row>
    <row r="36" spans="1:1" x14ac:dyDescent="0.2">
      <c r="A36" s="26">
        <v>27</v>
      </c>
    </row>
    <row r="37" spans="1:1" x14ac:dyDescent="0.2">
      <c r="A37" s="26">
        <v>28</v>
      </c>
    </row>
    <row r="38" spans="1:1" x14ac:dyDescent="0.2">
      <c r="A38" s="26">
        <v>29</v>
      </c>
    </row>
    <row r="39" spans="1:1" x14ac:dyDescent="0.2">
      <c r="A39" s="26">
        <v>30</v>
      </c>
    </row>
    <row r="40" spans="1:1" x14ac:dyDescent="0.2">
      <c r="A40" s="26">
        <v>31</v>
      </c>
    </row>
    <row r="41" spans="1:1" x14ac:dyDescent="0.2">
      <c r="A41" s="26">
        <v>32</v>
      </c>
    </row>
    <row r="42" spans="1:1" x14ac:dyDescent="0.2">
      <c r="A42" s="26"/>
    </row>
    <row r="43" spans="1:1" x14ac:dyDescent="0.2">
      <c r="A43" s="26"/>
    </row>
    <row r="45" spans="1:1" x14ac:dyDescent="0.2">
      <c r="A45" s="5"/>
    </row>
    <row r="49" ht="77.25" customHeight="1" x14ac:dyDescent="0.2"/>
  </sheetData>
  <protectedRanges>
    <protectedRange sqref="F26" name="CORINTO_10_4_5_1_6"/>
    <protectedRange sqref="H26" name="CORINTO_10_4_5_1_6_1"/>
    <protectedRange sqref="I26" name="CORINTO_10_4_5_1_6_2"/>
  </protectedRanges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281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 x14ac:dyDescent="0.2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 x14ac:dyDescent="0.2">
      <c r="A1" s="6" t="s">
        <v>55</v>
      </c>
      <c r="B1" s="6" t="s">
        <v>5</v>
      </c>
      <c r="C1" s="6" t="s">
        <v>4</v>
      </c>
      <c r="D1" s="6" t="s">
        <v>1</v>
      </c>
      <c r="E1" s="6" t="s">
        <v>30</v>
      </c>
      <c r="F1" s="6" t="s">
        <v>0</v>
      </c>
    </row>
    <row r="2" spans="1:9" x14ac:dyDescent="0.2">
      <c r="A2" s="7">
        <v>37</v>
      </c>
      <c r="B2" s="8">
        <v>101257406.81999999</v>
      </c>
      <c r="C2" s="8">
        <v>1051370</v>
      </c>
      <c r="D2" s="13">
        <v>100206036.81999999</v>
      </c>
      <c r="E2" s="13">
        <v>87808086.790000007</v>
      </c>
      <c r="F2" s="8">
        <v>13449320.030000001</v>
      </c>
    </row>
    <row r="4" spans="1:9" x14ac:dyDescent="0.2">
      <c r="H4" s="10">
        <v>3559880</v>
      </c>
    </row>
    <row r="5" spans="1:9" x14ac:dyDescent="0.2">
      <c r="B5" s="12">
        <f>B2</f>
        <v>101257406.81999999</v>
      </c>
      <c r="C5" s="8">
        <v>1051370</v>
      </c>
      <c r="D5" s="10">
        <f>C5+B5</f>
        <v>102308776.81999999</v>
      </c>
      <c r="H5" s="10">
        <v>320000</v>
      </c>
      <c r="I5" s="10"/>
    </row>
    <row r="6" spans="1:9" x14ac:dyDescent="0.2">
      <c r="A6" s="9" t="s">
        <v>53</v>
      </c>
      <c r="B6" s="11">
        <f>H8</f>
        <v>9119557.9399999995</v>
      </c>
      <c r="C6" s="8">
        <v>320000</v>
      </c>
      <c r="D6" s="10">
        <f t="shared" ref="D6:D8" si="0">C6+B6</f>
        <v>9439557.9399999995</v>
      </c>
      <c r="H6" s="10">
        <v>3152316.38</v>
      </c>
    </row>
    <row r="7" spans="1:9" x14ac:dyDescent="0.2">
      <c r="A7" s="9" t="s">
        <v>52</v>
      </c>
      <c r="B7" s="10">
        <f>B2-H8</f>
        <v>92137848.879999995</v>
      </c>
      <c r="C7" s="10">
        <f>C5-C6</f>
        <v>731370</v>
      </c>
      <c r="D7" s="10">
        <f t="shared" si="0"/>
        <v>92869218.879999995</v>
      </c>
      <c r="H7" s="10">
        <v>2087361.56</v>
      </c>
    </row>
    <row r="8" spans="1:9" x14ac:dyDescent="0.2">
      <c r="A8" s="9" t="s">
        <v>54</v>
      </c>
      <c r="B8" s="10">
        <f>F2</f>
        <v>13449320.030000001</v>
      </c>
      <c r="C8">
        <v>0</v>
      </c>
      <c r="D8" s="10">
        <f t="shared" si="0"/>
        <v>13449320.030000001</v>
      </c>
      <c r="H8" s="10">
        <f>SUM(H4:H7)</f>
        <v>9119557.9399999995</v>
      </c>
    </row>
    <row r="15" spans="1:9" x14ac:dyDescent="0.2">
      <c r="A15" s="10">
        <v>2891158</v>
      </c>
      <c r="B15" s="10">
        <v>3559880</v>
      </c>
      <c r="C15" s="10">
        <v>3652640</v>
      </c>
      <c r="D15" s="10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2025-02-03T15:36:07Z</cp:lastPrinted>
  <dcterms:created xsi:type="dcterms:W3CDTF">2002-12-13T15:56:47Z</dcterms:created>
  <dcterms:modified xsi:type="dcterms:W3CDTF">2025-02-03T15:36:17Z</dcterms:modified>
</cp:coreProperties>
</file>